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5"/>
  <c r="E6"/>
  <c r="E3"/>
  <c r="E8"/>
  <c r="E4"/>
  <c r="D4"/>
  <c r="E9" l="1"/>
  <c r="E10" s="1"/>
  <c r="E11" s="1"/>
</calcChain>
</file>

<file path=xl/sharedStrings.xml><?xml version="1.0" encoding="utf-8"?>
<sst xmlns="http://schemas.openxmlformats.org/spreadsheetml/2006/main" count="19" uniqueCount="17">
  <si>
    <t>Name</t>
  </si>
  <si>
    <t>Monthly Salary</t>
  </si>
  <si>
    <t>TOTAL</t>
  </si>
  <si>
    <t>BERGER, Ryan</t>
  </si>
  <si>
    <t>BRADLEY, Russ</t>
  </si>
  <si>
    <t>JAHNCKE, Jaime</t>
  </si>
  <si>
    <t>TIETZ, Jim</t>
  </si>
  <si>
    <t>WARZYBOK, Pete</t>
  </si>
  <si>
    <t>PITKINS, Melissa</t>
  </si>
  <si>
    <t>California Current Director</t>
  </si>
  <si>
    <t>Farallon biologist</t>
  </si>
  <si>
    <t>Education and Outreach Director</t>
  </si>
  <si>
    <t>Time needed (months)</t>
  </si>
  <si>
    <t>TOTAL (w/benefits)</t>
  </si>
  <si>
    <t>Subtotal</t>
  </si>
  <si>
    <t>Indirect costs</t>
  </si>
  <si>
    <t>Farallon Program Manager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</si>
</sst>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</numFmts>
  <fonts count="13">
    <font>
      <sz val="11"/>
      <color theme="1"/>
      <name val="Calibri"/>
      <family val="2"/>
      <scheme val="minor"/>
    </font>
    <font>
      <sz val="10"/>
      <name val="Tahoma"/>
      <family val="2"/>
    </font>
    <font>
      <sz val="9"/>
      <name val="Gill Sans MT"/>
      <family val="2"/>
    </font>
    <font>
      <b/>
      <sz val="10"/>
      <name val="Gill Sans MT"/>
      <family val="2"/>
    </font>
    <font>
      <sz val="8"/>
      <name val="Arial Narrow"/>
      <family val="2"/>
    </font>
    <font>
      <sz val="10"/>
      <name val="Arial"/>
      <family val="2"/>
    </font>
    <font>
      <sz val="10"/>
      <color indexed="24"/>
      <name val="Arial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4" applyFont="1"/>
    <xf numFmtId="3" fontId="4" fillId="0" borderId="0" xfId="0" applyNumberFormat="1" applyFont="1" applyFill="1" applyProtection="1">
      <protection hidden="1"/>
    </xf>
    <xf numFmtId="0" fontId="11" fillId="0" borderId="4" xfId="1" applyFont="1" applyFill="1" applyBorder="1" applyProtection="1">
      <protection locked="0"/>
    </xf>
    <xf numFmtId="0" fontId="8" fillId="0" borderId="3" xfId="1" applyFont="1" applyFill="1" applyBorder="1" applyProtection="1">
      <protection locked="0"/>
    </xf>
    <xf numFmtId="0" fontId="8" fillId="0" borderId="3" xfId="1" applyFont="1" applyFill="1" applyBorder="1" applyAlignment="1" applyProtection="1">
      <alignment horizontal="center"/>
      <protection locked="0"/>
    </xf>
    <xf numFmtId="42" fontId="8" fillId="0" borderId="3" xfId="1" applyNumberFormat="1" applyFont="1" applyFill="1" applyBorder="1" applyAlignment="1">
      <alignment horizontal="center"/>
    </xf>
    <xf numFmtId="42" fontId="10" fillId="0" borderId="0" xfId="0" applyNumberFormat="1" applyFont="1" applyAlignment="1">
      <alignment horizontal="center"/>
    </xf>
    <xf numFmtId="0" fontId="8" fillId="0" borderId="1" xfId="1" applyFont="1" applyFill="1" applyBorder="1" applyProtection="1">
      <protection locked="0"/>
    </xf>
    <xf numFmtId="0" fontId="8" fillId="0" borderId="1" xfId="1" applyFont="1" applyFill="1" applyBorder="1" applyAlignment="1" applyProtection="1">
      <alignment horizontal="center"/>
      <protection locked="0"/>
    </xf>
    <xf numFmtId="42" fontId="8" fillId="0" borderId="1" xfId="1" applyNumberFormat="1" applyFont="1" applyFill="1" applyBorder="1" applyAlignment="1">
      <alignment horizontal="center"/>
    </xf>
    <xf numFmtId="0" fontId="8" fillId="0" borderId="2" xfId="1" applyFont="1" applyFill="1" applyBorder="1" applyProtection="1">
      <protection locked="0"/>
    </xf>
    <xf numFmtId="0" fontId="7" fillId="0" borderId="0" xfId="0" applyFont="1"/>
    <xf numFmtId="0" fontId="11" fillId="0" borderId="4" xfId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8" fillId="0" borderId="5" xfId="1" applyFont="1" applyFill="1" applyBorder="1" applyProtection="1">
      <protection locked="0"/>
    </xf>
    <xf numFmtId="0" fontId="8" fillId="0" borderId="5" xfId="1" applyFont="1" applyFill="1" applyBorder="1" applyAlignment="1" applyProtection="1">
      <alignment horizontal="center"/>
      <protection locked="0"/>
    </xf>
    <xf numFmtId="42" fontId="8" fillId="0" borderId="5" xfId="1" applyNumberFormat="1" applyFont="1" applyFill="1" applyBorder="1" applyAlignment="1">
      <alignment horizontal="center"/>
    </xf>
    <xf numFmtId="42" fontId="10" fillId="0" borderId="5" xfId="0" applyNumberFormat="1" applyFont="1" applyBorder="1" applyAlignment="1">
      <alignment horizontal="center"/>
    </xf>
    <xf numFmtId="0" fontId="11" fillId="0" borderId="6" xfId="1" applyFont="1" applyFill="1" applyBorder="1" applyProtection="1">
      <protection locked="0"/>
    </xf>
    <xf numFmtId="3" fontId="11" fillId="0" borderId="6" xfId="1" applyNumberFormat="1" applyFont="1" applyFill="1" applyBorder="1" applyAlignment="1" applyProtection="1">
      <alignment horizontal="center"/>
      <protection locked="0"/>
    </xf>
    <xf numFmtId="0" fontId="11" fillId="0" borderId="6" xfId="1" applyFont="1" applyFill="1" applyBorder="1" applyAlignment="1" applyProtection="1">
      <alignment horizontal="center"/>
      <protection locked="0"/>
    </xf>
    <xf numFmtId="42" fontId="12" fillId="0" borderId="6" xfId="0" applyNumberFormat="1" applyFont="1" applyBorder="1" applyAlignment="1">
      <alignment horizontal="center"/>
    </xf>
    <xf numFmtId="0" fontId="11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42" fontId="11" fillId="0" borderId="0" xfId="1" applyNumberFormat="1" applyFont="1" applyFill="1" applyBorder="1" applyAlignment="1">
      <alignment horizontal="center"/>
    </xf>
    <xf numFmtId="42" fontId="12" fillId="0" borderId="0" xfId="0" applyNumberFormat="1" applyFont="1" applyAlignment="1">
      <alignment horizontal="center"/>
    </xf>
    <xf numFmtId="42" fontId="11" fillId="0" borderId="4" xfId="1" applyNumberFormat="1" applyFont="1" applyFill="1" applyBorder="1" applyAlignment="1">
      <alignment horizontal="center"/>
    </xf>
    <xf numFmtId="42" fontId="12" fillId="0" borderId="4" xfId="0" applyNumberFormat="1" applyFont="1" applyBorder="1" applyAlignment="1">
      <alignment horizontal="center"/>
    </xf>
    <xf numFmtId="0" fontId="11" fillId="0" borderId="5" xfId="1" applyFont="1" applyFill="1" applyBorder="1" applyAlignment="1" applyProtection="1">
      <alignment wrapText="1"/>
      <protection locked="0"/>
    </xf>
    <xf numFmtId="0" fontId="11" fillId="0" borderId="5" xfId="1" applyFont="1" applyFill="1" applyBorder="1" applyAlignment="1" applyProtection="1">
      <alignment horizontal="center" wrapText="1"/>
      <protection locked="0" hidden="1"/>
    </xf>
    <xf numFmtId="0" fontId="11" fillId="0" borderId="5" xfId="1" applyFont="1" applyFill="1" applyBorder="1" applyAlignment="1" applyProtection="1">
      <alignment horizontal="center" wrapText="1"/>
      <protection locked="0"/>
    </xf>
    <xf numFmtId="0" fontId="12" fillId="0" borderId="5" xfId="0" applyFont="1" applyBorder="1" applyAlignment="1">
      <alignment horizontal="center" wrapText="1"/>
    </xf>
    <xf numFmtId="0" fontId="8" fillId="0" borderId="5" xfId="1" applyFont="1" applyFill="1" applyBorder="1" applyAlignment="1" applyProtection="1">
      <alignment horizontal="center" wrapText="1"/>
      <protection locked="0" hidden="1"/>
    </xf>
    <xf numFmtId="0" fontId="9" fillId="0" borderId="4" xfId="1" applyFont="1" applyFill="1" applyBorder="1" applyAlignment="1" applyProtection="1">
      <alignment horizontal="centerContinuous"/>
      <protection locked="0"/>
    </xf>
    <xf numFmtId="0" fontId="12" fillId="0" borderId="5" xfId="0" applyFont="1" applyBorder="1"/>
  </cellXfs>
  <cellStyles count="10">
    <cellStyle name="Comma 2" xfId="5"/>
    <cellStyle name="Comma 3" xfId="7"/>
    <cellStyle name="Currency 2" xfId="8"/>
    <cellStyle name="Currency0" xfId="6"/>
    <cellStyle name="Normal" xfId="0" builtinId="0"/>
    <cellStyle name="Normal 2" xfId="1"/>
    <cellStyle name="Normal 3" xfId="3"/>
    <cellStyle name="Normal_2000s TED v1 09-10" xfId="4"/>
    <cellStyle name="Percent 2" xfId="2"/>
    <cellStyle name="Percent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20" zoomScaleNormal="120" workbookViewId="0">
      <selection activeCell="D4" sqref="D4"/>
    </sheetView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2</v>
      </c>
      <c r="D3" s="8">
        <v>5214</v>
      </c>
      <c r="E3" s="9">
        <f>C3*D3*1.427</f>
        <v>14880.756000000001</v>
      </c>
    </row>
    <row r="4" spans="1:5" ht="15.75">
      <c r="A4" s="10" t="s">
        <v>8</v>
      </c>
      <c r="B4" s="10" t="s">
        <v>11</v>
      </c>
      <c r="C4" s="11">
        <v>1</v>
      </c>
      <c r="D4" s="12">
        <f>82392/12</f>
        <v>6866</v>
      </c>
      <c r="E4" s="9">
        <f>C4*D4*1.427</f>
        <v>9797.7820000000011</v>
      </c>
    </row>
    <row r="5" spans="1:5" ht="15.75">
      <c r="A5" s="10" t="s">
        <v>6</v>
      </c>
      <c r="B5" s="10" t="s">
        <v>10</v>
      </c>
      <c r="C5" s="11">
        <v>1</v>
      </c>
      <c r="D5" s="12">
        <v>3304</v>
      </c>
      <c r="E5" s="9">
        <f>C5*D5*1.427</f>
        <v>4714.808</v>
      </c>
    </row>
    <row r="6" spans="1:5" ht="15.75">
      <c r="A6" s="10" t="s">
        <v>7</v>
      </c>
      <c r="B6" s="13" t="s">
        <v>10</v>
      </c>
      <c r="C6" s="11">
        <v>0.5</v>
      </c>
      <c r="D6" s="12">
        <v>4129</v>
      </c>
      <c r="E6" s="9">
        <f>C6*D6*1.427</f>
        <v>2946.0415000000003</v>
      </c>
    </row>
    <row r="7" spans="1:5" ht="15.75">
      <c r="A7" s="10" t="s">
        <v>3</v>
      </c>
      <c r="B7" s="13" t="s">
        <v>10</v>
      </c>
      <c r="C7" s="11">
        <v>0.5</v>
      </c>
      <c r="D7" s="12">
        <v>3333</v>
      </c>
      <c r="E7" s="9">
        <f>C7*D7*1.427</f>
        <v>2378.0954999999999</v>
      </c>
    </row>
    <row r="8" spans="1:5" ht="16.5" thickBot="1">
      <c r="A8" s="17" t="s">
        <v>5</v>
      </c>
      <c r="B8" s="17" t="s">
        <v>9</v>
      </c>
      <c r="C8" s="18">
        <v>0.25</v>
      </c>
      <c r="D8" s="19">
        <v>7000</v>
      </c>
      <c r="E8" s="20">
        <f>C8*D8*1.427</f>
        <v>2497.25</v>
      </c>
    </row>
    <row r="9" spans="1:5" s="14" customFormat="1" ht="15.75">
      <c r="A9" s="25"/>
      <c r="B9" s="25" t="s">
        <v>14</v>
      </c>
      <c r="C9" s="26"/>
      <c r="D9" s="27"/>
      <c r="E9" s="28">
        <f>SUM(E3:E8)</f>
        <v>37214.733</v>
      </c>
    </row>
    <row r="10" spans="1:5" s="14" customFormat="1" ht="16.5" thickBot="1">
      <c r="A10" s="5"/>
      <c r="B10" s="5" t="s">
        <v>15</v>
      </c>
      <c r="C10" s="15"/>
      <c r="D10" s="29"/>
      <c r="E10" s="30">
        <f>E9*0.335</f>
        <v>12466.935555</v>
      </c>
    </row>
    <row r="11" spans="1:5" s="14" customFormat="1" ht="15.75">
      <c r="A11" s="21"/>
      <c r="B11" s="21" t="s">
        <v>2</v>
      </c>
      <c r="C11" s="22"/>
      <c r="D11" s="23"/>
      <c r="E11" s="24">
        <f>E10+E9</f>
        <v>49681.668554999997</v>
      </c>
    </row>
    <row r="12" spans="1:5" ht="16.5">
      <c r="A12" s="1"/>
      <c r="B12" s="1"/>
      <c r="C12" s="2"/>
      <c r="D12" s="1"/>
    </row>
    <row r="13" spans="1:5" ht="16.5">
      <c r="A13" s="1"/>
      <c r="B13" s="1"/>
      <c r="C13" s="4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ht="16.5">
      <c r="A16" s="1"/>
      <c r="B16" s="1"/>
      <c r="C16" s="2"/>
      <c r="D16" s="1"/>
    </row>
    <row r="17" spans="1:4" ht="16.5">
      <c r="A17" s="1"/>
      <c r="B17" s="1"/>
      <c r="C17" s="2"/>
      <c r="D17" s="1"/>
    </row>
    <row r="18" spans="1:4" ht="16.5">
      <c r="A18" s="1"/>
      <c r="B18" s="1"/>
      <c r="C18" s="2"/>
      <c r="D18" s="1"/>
    </row>
    <row r="19" spans="1:4" ht="16.5">
      <c r="A19" s="3"/>
      <c r="B19" s="3"/>
      <c r="C19" s="1"/>
      <c r="D19" s="1"/>
    </row>
  </sheetData>
  <sortState ref="A2:E11">
    <sortCondition descending="1" ref="C2:C11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C6B34558-B985-42E4-AB57-31EBD4BE5806}"/>
</file>

<file path=customXml/itemProps2.xml><?xml version="1.0" encoding="utf-8"?>
<ds:datastoreItem xmlns:ds="http://schemas.openxmlformats.org/officeDocument/2006/customXml" ds:itemID="{3E61E67D-2467-4FFB-AEC3-54FF3C8EFEA6}"/>
</file>

<file path=customXml/itemProps3.xml><?xml version="1.0" encoding="utf-8"?>
<ds:datastoreItem xmlns:ds="http://schemas.openxmlformats.org/officeDocument/2006/customXml" ds:itemID="{E7A3CB78-65E0-4ECD-B89C-371B2327D8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PRBO Conservation Science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Jaime Jahncke</dc:creator>
  <cp:lastModifiedBy>Jaime Jahncke</cp:lastModifiedBy>
  <dcterms:created xsi:type="dcterms:W3CDTF">2011-05-24T04:59:49Z</dcterms:created>
  <dcterms:modified xsi:type="dcterms:W3CDTF">2011-05-24T16:57:16Z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318200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