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480" windowHeight="85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0" i="1"/>
  <c r="F57"/>
  <c r="F56"/>
  <c r="F55"/>
</calcChain>
</file>

<file path=xl/sharedStrings.xml><?xml version="1.0" encoding="utf-8"?>
<sst xmlns="http://schemas.openxmlformats.org/spreadsheetml/2006/main" count="87" uniqueCount="73">
  <si>
    <t>Project</t>
  </si>
  <si>
    <t>Farallones</t>
  </si>
  <si>
    <t>Phase 1</t>
  </si>
  <si>
    <t>Phase 2</t>
  </si>
  <si>
    <t>Phase 3</t>
  </si>
  <si>
    <t>Phase 4</t>
  </si>
  <si>
    <t>Phase 5</t>
  </si>
  <si>
    <t>Phase 6</t>
  </si>
  <si>
    <t>TOTAL</t>
  </si>
  <si>
    <t>Description</t>
  </si>
  <si>
    <t>Planning</t>
  </si>
  <si>
    <t>Trial&amp;NEPA</t>
  </si>
  <si>
    <t>Implementation</t>
  </si>
  <si>
    <t>Monitoring YR 1</t>
  </si>
  <si>
    <t>Monitoring YR 2</t>
  </si>
  <si>
    <t>Start Date</t>
  </si>
  <si>
    <t>Q3-2010</t>
  </si>
  <si>
    <t>Q4-2010</t>
  </si>
  <si>
    <t>FY2011</t>
  </si>
  <si>
    <t>FY 2012</t>
  </si>
  <si>
    <t>FY 2013</t>
  </si>
  <si>
    <t>EXPENSES</t>
  </si>
  <si>
    <t>6000 · Project Services</t>
  </si>
  <si>
    <t>Total 6000 · Project Services</t>
  </si>
  <si>
    <t>6090 · Field Work</t>
  </si>
  <si>
    <t>6092 · Books,Periodicals,Subscriptions</t>
  </si>
  <si>
    <t>6093.1 · Air Charter</t>
  </si>
  <si>
    <t>6093.2 · Sea Charter</t>
  </si>
  <si>
    <t>6095 · Equipment</t>
  </si>
  <si>
    <t>6096 · Film,Photography</t>
  </si>
  <si>
    <t>6098 · Medical Evac Ins/Treatment</t>
  </si>
  <si>
    <t>6099 · Supplies</t>
  </si>
  <si>
    <t>Total 6090 · Field Work</t>
  </si>
  <si>
    <t>6200 · Travel</t>
  </si>
  <si>
    <t>6202 · Fees</t>
  </si>
  <si>
    <t>6203 · Hotel, Lodging</t>
  </si>
  <si>
    <t>6204 · Meals/Groceries</t>
  </si>
  <si>
    <t>6208 · Travel/Transportation</t>
  </si>
  <si>
    <t>6200 · Travel - Other</t>
  </si>
  <si>
    <t>Total 6200 · Travel</t>
  </si>
  <si>
    <t>7000 · General Management</t>
  </si>
  <si>
    <t>7030 · Depreciation expense</t>
  </si>
  <si>
    <t>Total 7000 · General Management</t>
  </si>
  <si>
    <t>7400 · Personnel Costs</t>
  </si>
  <si>
    <t>Employee benefits</t>
  </si>
  <si>
    <t>7435 · 1099 Contractors</t>
  </si>
  <si>
    <t>Total 7435 · 1099 Contractors</t>
  </si>
  <si>
    <t>7436 · Payroll</t>
  </si>
  <si>
    <t xml:space="preserve"> </t>
  </si>
  <si>
    <t>Total 7436 Payroll</t>
  </si>
  <si>
    <t>7437 · Temp wages</t>
  </si>
  <si>
    <t>Total 7400 · Personnel Costs</t>
  </si>
  <si>
    <t>7600 · Professional Services</t>
  </si>
  <si>
    <t>7100 · Science Program</t>
  </si>
  <si>
    <t>7610 · Consultants</t>
  </si>
  <si>
    <t>Total 7600 · Professional Services</t>
  </si>
  <si>
    <t>7700 · Occupancy Expense</t>
  </si>
  <si>
    <t>Total 7700 · Occupancy Expense</t>
  </si>
  <si>
    <t>SUBTOTAL PROGRAM EXPENSE</t>
  </si>
  <si>
    <t xml:space="preserve">ALLOCATED G &amp; A </t>
  </si>
  <si>
    <t>TOTAL EXPENSES</t>
  </si>
  <si>
    <t>Executive Director</t>
  </si>
  <si>
    <t xml:space="preserve">Directors </t>
  </si>
  <si>
    <t>Project Manager</t>
  </si>
  <si>
    <t>Specialists</t>
  </si>
  <si>
    <t>GIS Specialist</t>
  </si>
  <si>
    <t>Communication Manager</t>
  </si>
  <si>
    <t>NEPA Manager- GF</t>
  </si>
  <si>
    <t>TOTALS</t>
  </si>
  <si>
    <t>Phases 3 &amp; 4</t>
  </si>
  <si>
    <t>Phases 2, 3 &amp; 4</t>
  </si>
  <si>
    <t>Phases 1, 2, 3 &amp; 4</t>
  </si>
  <si>
    <t>Previous estimate for implementation</t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</si>
</sst>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0" fillId="2" borderId="0" xfId="0" applyFill="1"/>
    <xf numFmtId="164" fontId="0" fillId="2" borderId="0" xfId="0" applyNumberFormat="1" applyFill="1"/>
    <xf numFmtId="164" fontId="1" fillId="2" borderId="3" xfId="0" applyNumberFormat="1" applyFont="1" applyFill="1" applyBorder="1"/>
    <xf numFmtId="164" fontId="0" fillId="2" borderId="3" xfId="0" applyNumberFormat="1" applyFill="1" applyBorder="1"/>
    <xf numFmtId="0" fontId="2" fillId="0" borderId="1" xfId="0" applyFont="1" applyBorder="1"/>
    <xf numFmtId="0" fontId="2" fillId="0" borderId="2" xfId="0" applyFont="1" applyBorder="1"/>
    <xf numFmtId="164" fontId="2" fillId="0" borderId="2" xfId="0" applyNumberFormat="1" applyFont="1" applyBorder="1"/>
    <xf numFmtId="164" fontId="2" fillId="2" borderId="3" xfId="0" applyNumberFormat="1" applyFont="1" applyFill="1" applyBorder="1"/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0"/>
  <sheetViews>
    <sheetView tabSelected="1" topLeftCell="A31" zoomScale="70" zoomScaleNormal="70" workbookViewId="0">
      <selection activeCell="G60" sqref="G60"/>
    </sheetView>
  </sheetViews>
  <sheetFormatPr defaultRowHeight="15"/>
  <cols>
    <col min="5" max="5" width="37.7109375" customWidth="1"/>
    <col min="6" max="12" width="16.7109375" customWidth="1"/>
  </cols>
  <sheetData>
    <row r="1" spans="1:12">
      <c r="B1" t="s">
        <v>48</v>
      </c>
      <c r="L1" s="9"/>
    </row>
    <row r="2" spans="1:12"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s="9"/>
    </row>
    <row r="3" spans="1:12">
      <c r="E3" t="s">
        <v>9</v>
      </c>
      <c r="F3" t="s">
        <v>10</v>
      </c>
      <c r="G3" t="s">
        <v>11</v>
      </c>
      <c r="H3" t="s">
        <v>10</v>
      </c>
      <c r="I3" t="s">
        <v>12</v>
      </c>
      <c r="J3" t="s">
        <v>13</v>
      </c>
      <c r="K3" t="s">
        <v>14</v>
      </c>
      <c r="L3" s="9"/>
    </row>
    <row r="4" spans="1:12">
      <c r="E4" t="s">
        <v>15</v>
      </c>
      <c r="F4" t="s">
        <v>16</v>
      </c>
      <c r="G4" t="s">
        <v>17</v>
      </c>
      <c r="H4" t="s">
        <v>18</v>
      </c>
      <c r="I4" t="s">
        <v>18</v>
      </c>
      <c r="J4" t="s">
        <v>19</v>
      </c>
      <c r="K4" t="s">
        <v>20</v>
      </c>
      <c r="L4" s="9"/>
    </row>
    <row r="5" spans="1:12">
      <c r="L5" s="9"/>
    </row>
    <row r="6" spans="1:12">
      <c r="A6" t="s">
        <v>21</v>
      </c>
      <c r="F6" t="s">
        <v>8</v>
      </c>
      <c r="G6" t="s">
        <v>8</v>
      </c>
      <c r="H6" t="s">
        <v>8</v>
      </c>
      <c r="I6" t="s">
        <v>8</v>
      </c>
      <c r="J6" t="s">
        <v>8</v>
      </c>
      <c r="K6" t="s">
        <v>8</v>
      </c>
      <c r="L6" s="9" t="s">
        <v>8</v>
      </c>
    </row>
    <row r="7" spans="1:12">
      <c r="B7" t="s">
        <v>22</v>
      </c>
      <c r="L7" s="9"/>
    </row>
    <row r="8" spans="1:12" s="2" customFormat="1">
      <c r="A8" s="3"/>
      <c r="B8" s="4" t="s">
        <v>23</v>
      </c>
      <c r="C8" s="4"/>
      <c r="D8" s="4"/>
      <c r="E8" s="4"/>
      <c r="F8" s="5">
        <v>90.860924570616518</v>
      </c>
      <c r="G8" s="5">
        <v>2016.2067706056066</v>
      </c>
      <c r="H8" s="5">
        <v>11022.625036095218</v>
      </c>
      <c r="I8" s="5">
        <v>860.06283199362213</v>
      </c>
      <c r="J8" s="5">
        <v>2586.5238293460438</v>
      </c>
      <c r="K8" s="5">
        <v>3075.1573191963225</v>
      </c>
      <c r="L8" s="11">
        <v>19651.43671180743</v>
      </c>
    </row>
    <row r="9" spans="1:12">
      <c r="B9" t="s">
        <v>24</v>
      </c>
      <c r="F9" s="1"/>
      <c r="G9" s="1"/>
      <c r="H9" s="1"/>
      <c r="I9" s="1"/>
      <c r="J9" s="1"/>
      <c r="K9" s="1"/>
      <c r="L9" s="10"/>
    </row>
    <row r="10" spans="1:12">
      <c r="C10" t="s">
        <v>25</v>
      </c>
      <c r="F10" s="1">
        <v>1.8369805004936213</v>
      </c>
      <c r="G10" s="1">
        <v>24.588657145288593</v>
      </c>
      <c r="H10" s="1">
        <v>71.218662284559301</v>
      </c>
      <c r="I10" s="1">
        <v>17.388318015008782</v>
      </c>
      <c r="J10" s="1">
        <v>21.966792625790671</v>
      </c>
      <c r="K10" s="1">
        <v>11.628241568890092</v>
      </c>
      <c r="L10" s="10">
        <v>148.62765214003105</v>
      </c>
    </row>
    <row r="11" spans="1:12">
      <c r="D11" t="s">
        <v>26</v>
      </c>
      <c r="F11" s="1">
        <v>0</v>
      </c>
      <c r="G11" s="1">
        <v>1850</v>
      </c>
      <c r="H11" s="1">
        <v>14000</v>
      </c>
      <c r="I11" s="1">
        <v>18700</v>
      </c>
      <c r="J11" s="1">
        <v>0</v>
      </c>
      <c r="K11" s="1">
        <v>0</v>
      </c>
      <c r="L11" s="10">
        <v>34550</v>
      </c>
    </row>
    <row r="12" spans="1:12">
      <c r="D12" t="s">
        <v>27</v>
      </c>
      <c r="F12" s="1">
        <v>0</v>
      </c>
      <c r="G12" s="1">
        <v>3200</v>
      </c>
      <c r="H12" s="1">
        <v>15000</v>
      </c>
      <c r="I12" s="1">
        <v>0</v>
      </c>
      <c r="J12" s="1">
        <v>5000</v>
      </c>
      <c r="K12" s="1">
        <v>5000</v>
      </c>
      <c r="L12" s="10">
        <v>28200</v>
      </c>
    </row>
    <row r="13" spans="1:12">
      <c r="C13" t="s">
        <v>28</v>
      </c>
      <c r="F13" s="1">
        <v>0</v>
      </c>
      <c r="G13" s="1">
        <v>13500</v>
      </c>
      <c r="H13" s="1">
        <v>5000</v>
      </c>
      <c r="I13" s="1">
        <v>3000</v>
      </c>
      <c r="J13" s="1">
        <v>0</v>
      </c>
      <c r="K13" s="1">
        <v>0</v>
      </c>
      <c r="L13" s="10">
        <v>21500</v>
      </c>
    </row>
    <row r="14" spans="1:12">
      <c r="C14" t="s">
        <v>29</v>
      </c>
      <c r="F14" s="1">
        <v>3.8600655757097404</v>
      </c>
      <c r="G14" s="1">
        <v>51.66839221970686</v>
      </c>
      <c r="H14" s="1">
        <v>149.65249035515257</v>
      </c>
      <c r="I14" s="1">
        <v>36.5382472874333</v>
      </c>
      <c r="J14" s="1">
        <v>46.159041971748778</v>
      </c>
      <c r="K14" s="1">
        <v>24.434540798907918</v>
      </c>
      <c r="L14" s="10">
        <v>312.31277820865915</v>
      </c>
    </row>
    <row r="15" spans="1:12">
      <c r="C15" t="s">
        <v>30</v>
      </c>
      <c r="F15" s="1">
        <v>36.727885915310992</v>
      </c>
      <c r="G15" s="1">
        <v>491.61621160387045</v>
      </c>
      <c r="H15" s="1">
        <v>1423.9187093850367</v>
      </c>
      <c r="I15" s="1">
        <v>347.65538346366731</v>
      </c>
      <c r="J15" s="1">
        <v>439.19565464551107</v>
      </c>
      <c r="K15" s="1">
        <v>232.49061686997217</v>
      </c>
      <c r="L15" s="10">
        <v>2971.6044618833685</v>
      </c>
    </row>
    <row r="16" spans="1:12">
      <c r="C16" t="s">
        <v>31</v>
      </c>
      <c r="F16" s="1">
        <v>43.587756486138773</v>
      </c>
      <c r="G16" s="1">
        <v>6293.4380929367508</v>
      </c>
      <c r="H16" s="1">
        <v>7189.8718892736042</v>
      </c>
      <c r="I16" s="1">
        <v>16412.588903985688</v>
      </c>
      <c r="J16" s="1">
        <v>4021.2266583652818</v>
      </c>
      <c r="K16" s="1">
        <v>3025.9141764055639</v>
      </c>
      <c r="L16" s="10">
        <v>36986.627477453025</v>
      </c>
    </row>
    <row r="17" spans="1:12">
      <c r="A17" s="3"/>
      <c r="B17" s="4" t="s">
        <v>32</v>
      </c>
      <c r="C17" s="4"/>
      <c r="D17" s="4"/>
      <c r="E17" s="4"/>
      <c r="F17" s="5">
        <v>86.012688477653128</v>
      </c>
      <c r="G17" s="5">
        <v>25411.311353905618</v>
      </c>
      <c r="H17" s="5">
        <v>42834.661751298358</v>
      </c>
      <c r="I17" s="5">
        <v>38514.170852751799</v>
      </c>
      <c r="J17" s="5">
        <v>9528.5481476083332</v>
      </c>
      <c r="K17" s="5">
        <v>8294.4675756433335</v>
      </c>
      <c r="L17" s="11">
        <v>124669.17236968508</v>
      </c>
    </row>
    <row r="18" spans="1:12">
      <c r="B18" t="s">
        <v>33</v>
      </c>
      <c r="F18" s="1"/>
      <c r="G18" s="1"/>
      <c r="H18" s="1"/>
      <c r="I18" s="1"/>
      <c r="J18" s="1"/>
      <c r="K18" s="1"/>
      <c r="L18" s="10"/>
    </row>
    <row r="19" spans="1:12">
      <c r="C19" t="s">
        <v>34</v>
      </c>
      <c r="F19" s="1">
        <v>7.588533332114161</v>
      </c>
      <c r="G19" s="1">
        <v>401.57529940508886</v>
      </c>
      <c r="H19" s="1">
        <v>294.20301003180765</v>
      </c>
      <c r="I19" s="1">
        <v>71.830828259112195</v>
      </c>
      <c r="J19" s="1">
        <v>90.744424339647949</v>
      </c>
      <c r="K19" s="1">
        <v>48.036056297650582</v>
      </c>
      <c r="L19" s="10">
        <v>913.97815166542136</v>
      </c>
    </row>
    <row r="20" spans="1:12">
      <c r="C20" t="s">
        <v>35</v>
      </c>
      <c r="F20" s="1">
        <v>60.07113410755386</v>
      </c>
      <c r="G20" s="1">
        <v>1704.0741425956267</v>
      </c>
      <c r="H20" s="1">
        <v>8928.9228230276494</v>
      </c>
      <c r="I20" s="1">
        <v>568.61571644538765</v>
      </c>
      <c r="J20" s="1">
        <v>2968.3365013303683</v>
      </c>
      <c r="K20" s="1">
        <v>2180.2553475837808</v>
      </c>
      <c r="L20" s="10">
        <v>16410.275665090368</v>
      </c>
    </row>
    <row r="21" spans="1:12">
      <c r="C21" t="s">
        <v>36</v>
      </c>
      <c r="F21" s="1">
        <v>32.79755804658047</v>
      </c>
      <c r="G21" s="1">
        <v>3239.0073328450494</v>
      </c>
      <c r="H21" s="1">
        <v>2711.5421909214519</v>
      </c>
      <c r="I21" s="1">
        <v>4060.4520539420018</v>
      </c>
      <c r="J21" s="1">
        <v>2752.1964092966523</v>
      </c>
      <c r="K21" s="1">
        <v>2297.6113098276501</v>
      </c>
      <c r="L21" s="10">
        <v>15093.606854879386</v>
      </c>
    </row>
    <row r="22" spans="1:12">
      <c r="C22" t="s">
        <v>37</v>
      </c>
      <c r="F22" s="1">
        <v>256.76326555097984</v>
      </c>
      <c r="G22" s="1">
        <v>5136.8703981567687</v>
      </c>
      <c r="H22" s="1">
        <v>18954.562006206419</v>
      </c>
      <c r="I22" s="1">
        <v>2430.4456768990563</v>
      </c>
      <c r="J22" s="1">
        <v>6070.4002610607904</v>
      </c>
      <c r="K22" s="1">
        <v>3125.3331361119895</v>
      </c>
      <c r="L22" s="10">
        <v>35974.374743986002</v>
      </c>
    </row>
    <row r="23" spans="1:12">
      <c r="C23" t="s">
        <v>38</v>
      </c>
      <c r="F23" s="1">
        <v>0</v>
      </c>
      <c r="G23" s="1">
        <v>500</v>
      </c>
      <c r="H23" s="1">
        <v>720</v>
      </c>
      <c r="I23" s="1">
        <v>0</v>
      </c>
      <c r="J23" s="1">
        <v>300</v>
      </c>
      <c r="K23" s="1">
        <v>300</v>
      </c>
      <c r="L23" s="10">
        <v>1820</v>
      </c>
    </row>
    <row r="24" spans="1:12">
      <c r="A24" s="3"/>
      <c r="B24" s="4" t="s">
        <v>39</v>
      </c>
      <c r="C24" s="4"/>
      <c r="D24" s="4"/>
      <c r="E24" s="4"/>
      <c r="F24" s="5">
        <v>357.22048999999998</v>
      </c>
      <c r="G24" s="5">
        <v>10981.527169999999</v>
      </c>
      <c r="H24" s="5">
        <v>31609.230029999999</v>
      </c>
      <c r="I24" s="5">
        <v>7131.3442800000003</v>
      </c>
      <c r="J24" s="5">
        <v>12181.677600000001</v>
      </c>
      <c r="K24" s="5">
        <v>7951.23585</v>
      </c>
      <c r="L24" s="11">
        <v>70212.235419999997</v>
      </c>
    </row>
    <row r="25" spans="1:12">
      <c r="B25" t="s">
        <v>40</v>
      </c>
      <c r="F25" s="1"/>
      <c r="G25" s="1"/>
      <c r="H25" s="1"/>
      <c r="I25" s="1"/>
      <c r="J25" s="1"/>
      <c r="K25" s="1"/>
      <c r="L25" s="10"/>
    </row>
    <row r="26" spans="1:12">
      <c r="C26" t="s">
        <v>41</v>
      </c>
      <c r="F26" s="1">
        <v>0</v>
      </c>
      <c r="G26" s="1">
        <v>0</v>
      </c>
      <c r="H26" s="1">
        <v>0</v>
      </c>
      <c r="I26" s="1">
        <v>1400</v>
      </c>
      <c r="J26" s="1">
        <v>0</v>
      </c>
      <c r="K26" s="1">
        <v>0</v>
      </c>
      <c r="L26" s="10">
        <v>1400</v>
      </c>
    </row>
    <row r="27" spans="1:12">
      <c r="A27" s="3"/>
      <c r="B27" s="4" t="s">
        <v>42</v>
      </c>
      <c r="C27" s="4"/>
      <c r="D27" s="4"/>
      <c r="E27" s="4"/>
      <c r="F27" s="5">
        <v>0</v>
      </c>
      <c r="G27" s="5">
        <v>0</v>
      </c>
      <c r="H27" s="5">
        <v>0</v>
      </c>
      <c r="I27" s="5">
        <v>1400</v>
      </c>
      <c r="J27" s="5">
        <v>0</v>
      </c>
      <c r="K27" s="5">
        <v>0</v>
      </c>
      <c r="L27" s="11">
        <v>1400</v>
      </c>
    </row>
    <row r="28" spans="1:12">
      <c r="B28" t="s">
        <v>43</v>
      </c>
      <c r="F28" s="1"/>
      <c r="G28" s="1"/>
      <c r="H28" s="1"/>
      <c r="I28" s="1"/>
      <c r="J28" s="1"/>
      <c r="K28" s="1"/>
      <c r="L28" s="10"/>
    </row>
    <row r="29" spans="1:12">
      <c r="C29" t="s">
        <v>44</v>
      </c>
      <c r="F29" s="1">
        <v>1604.7634768</v>
      </c>
      <c r="G29" s="1">
        <v>14523.838988999998</v>
      </c>
      <c r="H29" s="1">
        <v>34040.776534600001</v>
      </c>
      <c r="I29" s="1">
        <v>3532.0231320000003</v>
      </c>
      <c r="J29" s="1">
        <v>13615.984298400001</v>
      </c>
      <c r="K29" s="1">
        <v>7283.8619831999995</v>
      </c>
      <c r="L29" s="10">
        <v>74601.248414000002</v>
      </c>
    </row>
    <row r="30" spans="1:12">
      <c r="C30" t="s">
        <v>45</v>
      </c>
      <c r="F30" s="1"/>
      <c r="G30" s="1"/>
      <c r="H30" s="1"/>
      <c r="I30" s="1"/>
      <c r="J30" s="1"/>
      <c r="K30" s="1"/>
      <c r="L30" s="10"/>
    </row>
    <row r="31" spans="1:12">
      <c r="C31" s="6" t="s">
        <v>46</v>
      </c>
      <c r="D31" s="7"/>
      <c r="E31" s="7"/>
      <c r="F31" s="8">
        <v>367.52659</v>
      </c>
      <c r="G31" s="8">
        <v>4919.4780499999997</v>
      </c>
      <c r="H31" s="8">
        <v>62048.791369999999</v>
      </c>
      <c r="I31" s="8">
        <v>15278.89876</v>
      </c>
      <c r="J31" s="8">
        <v>9394.9189000000006</v>
      </c>
      <c r="K31" s="8">
        <v>2326.4743100000001</v>
      </c>
      <c r="L31" s="12">
        <v>94336.087969999993</v>
      </c>
    </row>
    <row r="32" spans="1:12">
      <c r="C32" t="s">
        <v>47</v>
      </c>
      <c r="F32" s="1"/>
      <c r="G32" s="1"/>
      <c r="H32" s="1"/>
      <c r="I32" s="1"/>
      <c r="J32" s="1"/>
      <c r="K32" s="1"/>
      <c r="L32" s="10"/>
    </row>
    <row r="33" spans="1:12">
      <c r="D33" t="s">
        <v>48</v>
      </c>
      <c r="E33" t="s">
        <v>61</v>
      </c>
      <c r="F33" s="1">
        <v>216.8362238958326</v>
      </c>
      <c r="G33" s="1">
        <v>2902.432314671255</v>
      </c>
      <c r="H33" s="1">
        <v>8406.6138952191959</v>
      </c>
      <c r="I33" s="1">
        <v>2052.5080245877525</v>
      </c>
      <c r="J33" s="1">
        <v>2592.9487889497659</v>
      </c>
      <c r="K33" s="1">
        <v>1372.5915934704476</v>
      </c>
      <c r="L33" s="10">
        <v>17543.930840794248</v>
      </c>
    </row>
    <row r="34" spans="1:12">
      <c r="D34" t="s">
        <v>48</v>
      </c>
      <c r="E34" t="s">
        <v>62</v>
      </c>
      <c r="F34" s="1">
        <v>118.97623502091912</v>
      </c>
      <c r="G34" s="1">
        <v>8592.540503603901</v>
      </c>
      <c r="H34" s="1">
        <v>24737.63921939634</v>
      </c>
      <c r="I34" s="1">
        <v>4126.1941050633104</v>
      </c>
      <c r="J34" s="1">
        <v>5276.7294635950539</v>
      </c>
      <c r="K34" s="1">
        <v>753.12960666078277</v>
      </c>
      <c r="L34" s="10">
        <v>43605.209133340308</v>
      </c>
    </row>
    <row r="35" spans="1:12">
      <c r="D35" t="s">
        <v>48</v>
      </c>
      <c r="E35" t="s">
        <v>63</v>
      </c>
      <c r="F35" s="1">
        <v>3464</v>
      </c>
      <c r="G35" s="1">
        <v>20858.255087554197</v>
      </c>
      <c r="H35" s="1">
        <v>57277.852678873889</v>
      </c>
      <c r="I35" s="1">
        <v>3106.9307612941798</v>
      </c>
      <c r="J35" s="1">
        <v>32016.740184994011</v>
      </c>
      <c r="K35" s="1">
        <v>16030.878101713308</v>
      </c>
      <c r="L35" s="10">
        <v>129354.77572303735</v>
      </c>
    </row>
    <row r="36" spans="1:12">
      <c r="D36" t="s">
        <v>48</v>
      </c>
      <c r="E36" t="s">
        <v>64</v>
      </c>
      <c r="F36" s="1">
        <v>3494</v>
      </c>
      <c r="G36" s="1">
        <v>23264.222049033309</v>
      </c>
      <c r="H36" s="1">
        <v>36953.696636412235</v>
      </c>
      <c r="I36" s="1">
        <v>6769.0177131384862</v>
      </c>
      <c r="J36" s="1">
        <v>16796.419285484975</v>
      </c>
      <c r="K36" s="1">
        <v>12347.864263022322</v>
      </c>
      <c r="L36" s="10">
        <v>96225.668018762997</v>
      </c>
    </row>
    <row r="37" spans="1:12">
      <c r="E37" t="s">
        <v>67</v>
      </c>
      <c r="F37" s="1">
        <v>0</v>
      </c>
      <c r="G37" s="1">
        <v>8000</v>
      </c>
      <c r="H37" s="1">
        <v>15625</v>
      </c>
      <c r="I37" s="1">
        <v>0</v>
      </c>
      <c r="J37" s="1">
        <v>0</v>
      </c>
      <c r="K37" s="1">
        <v>0</v>
      </c>
      <c r="L37" s="10">
        <v>23625</v>
      </c>
    </row>
    <row r="38" spans="1:12">
      <c r="E38" t="s">
        <v>65</v>
      </c>
      <c r="F38" s="1">
        <v>0</v>
      </c>
      <c r="G38" s="1">
        <v>1000</v>
      </c>
      <c r="H38" s="1">
        <v>3917</v>
      </c>
      <c r="I38" s="1">
        <v>0</v>
      </c>
      <c r="J38" s="1">
        <v>0</v>
      </c>
      <c r="K38" s="1">
        <v>0</v>
      </c>
      <c r="L38" s="10">
        <v>4917</v>
      </c>
    </row>
    <row r="39" spans="1:12">
      <c r="E39" t="s">
        <v>66</v>
      </c>
      <c r="F39" s="1">
        <v>0</v>
      </c>
      <c r="G39" s="1">
        <v>1400</v>
      </c>
      <c r="H39" s="1">
        <v>7813</v>
      </c>
      <c r="I39" s="1">
        <v>0</v>
      </c>
      <c r="J39" s="1">
        <v>5208</v>
      </c>
      <c r="K39" s="1">
        <v>2604</v>
      </c>
      <c r="L39" s="10">
        <v>17025</v>
      </c>
    </row>
    <row r="40" spans="1:12">
      <c r="E40" t="s">
        <v>48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0">
        <v>6800</v>
      </c>
    </row>
    <row r="41" spans="1:12">
      <c r="C41" s="6" t="s">
        <v>49</v>
      </c>
      <c r="D41" s="7"/>
      <c r="E41" s="7"/>
      <c r="F41" s="8">
        <v>7294.3794399999997</v>
      </c>
      <c r="G41" s="8">
        <v>66017.449949999995</v>
      </c>
      <c r="H41" s="8">
        <v>154730.80243000001</v>
      </c>
      <c r="I41" s="8">
        <v>16054.650600000001</v>
      </c>
      <c r="J41" s="8">
        <v>61890.837720000003</v>
      </c>
      <c r="K41" s="8">
        <v>33108.463559999997</v>
      </c>
      <c r="L41" s="12">
        <v>339096.58372</v>
      </c>
    </row>
    <row r="42" spans="1:12">
      <c r="C42" t="s">
        <v>50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0">
        <v>0</v>
      </c>
    </row>
    <row r="43" spans="1:12">
      <c r="A43" s="3"/>
      <c r="B43" s="4" t="s">
        <v>51</v>
      </c>
      <c r="C43" s="4"/>
      <c r="D43" s="4"/>
      <c r="E43" s="4"/>
      <c r="F43" s="5">
        <v>9266.6695099999997</v>
      </c>
      <c r="G43" s="5">
        <v>85460.766990000004</v>
      </c>
      <c r="H43" s="5">
        <v>250820.37033000001</v>
      </c>
      <c r="I43" s="5">
        <v>34865.572489999999</v>
      </c>
      <c r="J43" s="5">
        <v>84901.740919999997</v>
      </c>
      <c r="K43" s="5">
        <v>42718.799850000003</v>
      </c>
      <c r="L43" s="11">
        <v>508033.92009999999</v>
      </c>
    </row>
    <row r="44" spans="1:12">
      <c r="B44" t="s">
        <v>52</v>
      </c>
      <c r="F44" s="1"/>
      <c r="G44" s="1"/>
      <c r="H44" s="1"/>
      <c r="I44" s="1"/>
      <c r="J44" s="1"/>
      <c r="K44" s="1"/>
      <c r="L44" s="10"/>
    </row>
    <row r="45" spans="1:12">
      <c r="C45" t="s">
        <v>53</v>
      </c>
      <c r="F45" s="1">
        <v>423.23537085286233</v>
      </c>
      <c r="G45" s="1">
        <v>5665.1605299368493</v>
      </c>
      <c r="H45" s="1">
        <v>16408.58840665461</v>
      </c>
      <c r="I45" s="1">
        <v>4006.2217435689668</v>
      </c>
      <c r="J45" s="1">
        <v>5061.0899902999381</v>
      </c>
      <c r="K45" s="1">
        <v>2679.1156092584542</v>
      </c>
      <c r="L45" s="10">
        <v>34243.411650571674</v>
      </c>
    </row>
    <row r="46" spans="1:12">
      <c r="C46" t="s">
        <v>54</v>
      </c>
      <c r="F46" s="1">
        <v>48.035178630789233</v>
      </c>
      <c r="G46" s="1">
        <v>7959.9684680636437</v>
      </c>
      <c r="H46" s="1">
        <v>44545.295851134724</v>
      </c>
      <c r="I46" s="1">
        <v>10454.686896085981</v>
      </c>
      <c r="J46" s="1">
        <v>8574.4093676780012</v>
      </c>
      <c r="K46" s="1">
        <v>304.06673384584684</v>
      </c>
      <c r="L46" s="10">
        <v>71886.462495438987</v>
      </c>
    </row>
    <row r="47" spans="1:12">
      <c r="A47" s="3"/>
      <c r="B47" s="4" t="s">
        <v>55</v>
      </c>
      <c r="C47" s="4"/>
      <c r="D47" s="4"/>
      <c r="E47" s="4"/>
      <c r="F47" s="5">
        <v>471.27055000000001</v>
      </c>
      <c r="G47" s="5">
        <v>13625.129000000001</v>
      </c>
      <c r="H47" s="5">
        <v>60953.884259999999</v>
      </c>
      <c r="I47" s="5">
        <v>14460.90864</v>
      </c>
      <c r="J47" s="5">
        <v>13635.49936</v>
      </c>
      <c r="K47" s="5">
        <v>2983.1823399999998</v>
      </c>
      <c r="L47" s="11">
        <v>106129.87415</v>
      </c>
    </row>
    <row r="48" spans="1:12">
      <c r="B48" t="s">
        <v>56</v>
      </c>
      <c r="F48" s="1"/>
      <c r="G48" s="1"/>
      <c r="H48" s="1"/>
      <c r="I48" s="1"/>
      <c r="J48" s="1"/>
      <c r="K48" s="1"/>
      <c r="L48" s="10"/>
    </row>
    <row r="49" spans="1:12">
      <c r="A49" s="3"/>
      <c r="B49" s="4" t="s">
        <v>57</v>
      </c>
      <c r="C49" s="4"/>
      <c r="D49" s="4"/>
      <c r="E49" s="4"/>
      <c r="F49" s="5">
        <v>250.9108443689571</v>
      </c>
      <c r="G49" s="5">
        <v>3358.5335960644697</v>
      </c>
      <c r="H49" s="5">
        <v>10727.667051362052</v>
      </c>
      <c r="I49" s="5">
        <v>2375.0483764685723</v>
      </c>
      <c r="J49" s="5">
        <v>3000.4164357399804</v>
      </c>
      <c r="K49" s="5">
        <v>1588.2868162141117</v>
      </c>
      <c r="L49" s="11">
        <v>21300.863120218146</v>
      </c>
    </row>
    <row r="50" spans="1:12">
      <c r="A50" t="s">
        <v>58</v>
      </c>
      <c r="F50" s="1">
        <v>10522.945009999999</v>
      </c>
      <c r="G50" s="1">
        <v>140853.47487999999</v>
      </c>
      <c r="H50" s="1">
        <v>407968.43845999998</v>
      </c>
      <c r="I50" s="1">
        <v>99607.107470000003</v>
      </c>
      <c r="J50" s="1">
        <v>125834.40629</v>
      </c>
      <c r="K50" s="1">
        <v>66611.129749999993</v>
      </c>
      <c r="L50" s="10">
        <v>851397.50185999996</v>
      </c>
    </row>
    <row r="51" spans="1:12">
      <c r="D51" t="s">
        <v>48</v>
      </c>
      <c r="F51" s="1"/>
      <c r="G51" s="1"/>
      <c r="H51" s="1"/>
      <c r="I51" s="1"/>
      <c r="J51" s="1"/>
      <c r="K51" s="1"/>
      <c r="L51" s="10"/>
    </row>
    <row r="52" spans="1:12">
      <c r="A52" t="s">
        <v>59</v>
      </c>
      <c r="F52" s="1">
        <v>1659.2</v>
      </c>
      <c r="G52" s="1">
        <v>22209</v>
      </c>
      <c r="H52" s="1">
        <v>64326.216000000008</v>
      </c>
      <c r="I52" s="1">
        <v>15705.5</v>
      </c>
      <c r="J52" s="1">
        <v>19840.876000000004</v>
      </c>
      <c r="K52" s="1">
        <v>10502.876</v>
      </c>
      <c r="L52" s="10">
        <v>134243.66800000003</v>
      </c>
    </row>
    <row r="53" spans="1:12" ht="23.25">
      <c r="A53" s="13" t="s">
        <v>60</v>
      </c>
      <c r="B53" s="14"/>
      <c r="C53" s="14"/>
      <c r="D53" s="14"/>
      <c r="E53" s="14"/>
      <c r="F53" s="15">
        <v>12182.14501</v>
      </c>
      <c r="G53" s="15">
        <v>163062.47487999999</v>
      </c>
      <c r="H53" s="15">
        <v>472294.65445999999</v>
      </c>
      <c r="I53" s="15">
        <v>115312.60747</v>
      </c>
      <c r="J53" s="15">
        <v>145675.28229</v>
      </c>
      <c r="K53" s="15">
        <v>77114.005749999997</v>
      </c>
      <c r="L53" s="16">
        <v>985641.16986000002</v>
      </c>
    </row>
    <row r="55" spans="1:12" ht="18.75">
      <c r="D55" s="17" t="s">
        <v>68</v>
      </c>
      <c r="E55" s="17" t="s">
        <v>69</v>
      </c>
      <c r="F55" s="18">
        <f>H53+I53</f>
        <v>587607.26193000004</v>
      </c>
    </row>
    <row r="56" spans="1:12" ht="18.75">
      <c r="D56" s="17"/>
      <c r="E56" s="17" t="s">
        <v>70</v>
      </c>
      <c r="F56" s="18">
        <f>SUM(G53:I53)</f>
        <v>750669.73681000003</v>
      </c>
    </row>
    <row r="57" spans="1:12" ht="18.75">
      <c r="D57" s="17"/>
      <c r="E57" s="17" t="s">
        <v>71</v>
      </c>
      <c r="F57" s="18">
        <f>SUM(F53:I53)</f>
        <v>762851.88182000001</v>
      </c>
      <c r="H57" s="1"/>
    </row>
    <row r="58" spans="1:12" ht="18.75">
      <c r="D58" s="17"/>
      <c r="E58" s="17"/>
      <c r="F58" s="17"/>
    </row>
    <row r="59" spans="1:12" ht="18.75">
      <c r="D59" s="17"/>
      <c r="E59" s="17" t="s">
        <v>72</v>
      </c>
      <c r="F59" s="18">
        <v>450931</v>
      </c>
    </row>
    <row r="60" spans="1:12">
      <c r="F60" s="1">
        <f>SUM(F55,-F59)</f>
        <v>136676.26193000004</v>
      </c>
    </row>
  </sheetData>
  <pageMargins left="0.7" right="0.7" top="0.75" bottom="0.75" header="0.3" footer="0.3"/>
  <pageSetup orientation="portrait" r:id="rId1"/>
  <ignoredErrors>
    <ignoredError sqref="F56:F5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079538A0-F60E-44AD-B86A-37F2EEC542EE}"/>
</file>

<file path=customXml/itemProps2.xml><?xml version="1.0" encoding="utf-8"?>
<ds:datastoreItem xmlns:ds="http://schemas.openxmlformats.org/officeDocument/2006/customXml" ds:itemID="{267ADEDB-0DE7-492E-A665-C5AB147F5848}"/>
</file>

<file path=customXml/itemProps3.xml><?xml version="1.0" encoding="utf-8"?>
<ds:datastoreItem xmlns:ds="http://schemas.openxmlformats.org/officeDocument/2006/customXml" ds:itemID="{E9D9A01D-DE2D-4156-B5F6-0DB2C27C44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Island Conservation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bkeitt</dc:creator>
  <cp:lastModifiedBy>Gerry McChesney</cp:lastModifiedBy>
  <dcterms:created xsi:type="dcterms:W3CDTF">2010-11-08T19:54:36Z</dcterms:created>
  <dcterms:modified xsi:type="dcterms:W3CDTF">2010-11-11T23:50:42Z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317000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